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96"/>
  </bookViews>
  <sheets>
    <sheet name="Foglio1" sheetId="1" r:id="rId1"/>
  </sheets>
  <definedNames>
    <definedName name="a">Foglio1!$C$6:$C$106</definedName>
    <definedName name="dt">Foglio1!$H$8</definedName>
    <definedName name="k">Foglio1!$I$8</definedName>
    <definedName name="m">#REF!</definedName>
    <definedName name="massa">Foglio1!$L$8</definedName>
    <definedName name="n">Foglio1!$A$6:$A$106</definedName>
    <definedName name="t">Foglio1!$B$6:$B$106</definedName>
    <definedName name="v">Foglio1!$D$6:$D$106</definedName>
    <definedName name="Vo">Foglio1!$K$8</definedName>
    <definedName name="y">Foglio1!$E$6:$E$106</definedName>
    <definedName name="Yo">Foglio1!$J$8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D6"/>
  <c r="E6" l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6"/>
  <c r="C6"/>
  <c r="D7" s="1"/>
  <c r="E7" l="1"/>
  <c r="C7" l="1"/>
  <c r="D8" s="1"/>
  <c r="E8" l="1"/>
  <c r="C8" l="1"/>
  <c r="D9" s="1"/>
  <c r="E9" s="1"/>
  <c r="C9" l="1"/>
  <c r="D10" s="1"/>
  <c r="E10" l="1"/>
  <c r="C10" l="1"/>
  <c r="D11" s="1"/>
  <c r="E11" l="1"/>
  <c r="C11" l="1"/>
  <c r="D12" s="1"/>
  <c r="E12" l="1"/>
  <c r="C12" l="1"/>
  <c r="D13" s="1"/>
  <c r="E13" l="1"/>
  <c r="C13" l="1"/>
  <c r="D14" s="1"/>
  <c r="E14" l="1"/>
  <c r="C14" l="1"/>
  <c r="D15" s="1"/>
  <c r="E15" l="1"/>
  <c r="C15" l="1"/>
  <c r="D16" s="1"/>
  <c r="E16" l="1"/>
  <c r="C16" l="1"/>
  <c r="D17" s="1"/>
  <c r="E17" s="1"/>
  <c r="C17" l="1"/>
  <c r="D18" s="1"/>
  <c r="E18" l="1"/>
  <c r="C18" l="1"/>
  <c r="D19" s="1"/>
  <c r="E19" l="1"/>
  <c r="C19" l="1"/>
  <c r="D20" s="1"/>
  <c r="E20" l="1"/>
  <c r="C20" l="1"/>
  <c r="D21" s="1"/>
  <c r="E21" l="1"/>
  <c r="C21" l="1"/>
  <c r="D22" s="1"/>
  <c r="E22" l="1"/>
  <c r="C22" l="1"/>
  <c r="D23" s="1"/>
  <c r="E23" l="1"/>
  <c r="E24" l="1"/>
  <c r="C23"/>
  <c r="D24" s="1"/>
  <c r="C24" l="1"/>
  <c r="D25" s="1"/>
  <c r="E25" l="1"/>
  <c r="C25" l="1"/>
  <c r="D26" s="1"/>
  <c r="E26" l="1"/>
  <c r="C26" l="1"/>
  <c r="D27" s="1"/>
  <c r="E27" l="1"/>
  <c r="C27" l="1"/>
  <c r="D28" s="1"/>
  <c r="E28" l="1"/>
  <c r="C28" l="1"/>
  <c r="D29" s="1"/>
  <c r="E29" l="1"/>
  <c r="C29" l="1"/>
  <c r="D30" s="1"/>
  <c r="E30" l="1"/>
  <c r="C30" l="1"/>
  <c r="D31" s="1"/>
  <c r="E31" l="1"/>
  <c r="C31" l="1"/>
  <c r="D32" s="1"/>
  <c r="E32" l="1"/>
  <c r="C32" l="1"/>
  <c r="D33" s="1"/>
  <c r="E33" l="1"/>
  <c r="E34" l="1"/>
  <c r="C33"/>
  <c r="D34" s="1"/>
  <c r="C34" l="1"/>
  <c r="D35" s="1"/>
  <c r="E35" l="1"/>
  <c r="E36" l="1"/>
  <c r="C35"/>
  <c r="D36" s="1"/>
  <c r="C36" l="1"/>
  <c r="D37" s="1"/>
  <c r="E37" l="1"/>
  <c r="C37" l="1"/>
  <c r="D38" s="1"/>
  <c r="E38" l="1"/>
  <c r="C38" l="1"/>
  <c r="D39" s="1"/>
  <c r="E39" l="1"/>
  <c r="E40" l="1"/>
  <c r="C39"/>
  <c r="D40" s="1"/>
  <c r="C40" l="1"/>
  <c r="D41" s="1"/>
  <c r="E41" l="1"/>
  <c r="C41" l="1"/>
  <c r="D42" s="1"/>
  <c r="E42" l="1"/>
  <c r="C42" l="1"/>
  <c r="D43" s="1"/>
  <c r="E43" l="1"/>
  <c r="C43" l="1"/>
  <c r="D44" s="1"/>
  <c r="E44" l="1"/>
  <c r="C44" l="1"/>
  <c r="D45" s="1"/>
  <c r="E45" l="1"/>
  <c r="C45" l="1"/>
  <c r="D46" s="1"/>
  <c r="E46" l="1"/>
  <c r="C46" l="1"/>
  <c r="D47" s="1"/>
  <c r="E47" s="1"/>
  <c r="C47" l="1"/>
  <c r="D48" s="1"/>
  <c r="E48" l="1"/>
  <c r="E49" l="1"/>
  <c r="C48"/>
  <c r="D49" s="1"/>
  <c r="C49" l="1"/>
  <c r="D50" s="1"/>
  <c r="E50" l="1"/>
  <c r="E51" l="1"/>
  <c r="C50"/>
  <c r="D51" s="1"/>
  <c r="C51" l="1"/>
  <c r="D52" s="1"/>
  <c r="E52" l="1"/>
  <c r="C52" l="1"/>
  <c r="D53" s="1"/>
  <c r="E53" l="1"/>
  <c r="C53" l="1"/>
  <c r="D54" s="1"/>
  <c r="E54" l="1"/>
  <c r="C54" l="1"/>
  <c r="D55" s="1"/>
  <c r="E55" l="1"/>
  <c r="C55" l="1"/>
  <c r="D56" s="1"/>
  <c r="E56" l="1"/>
  <c r="C56" l="1"/>
  <c r="D57" s="1"/>
  <c r="E57" l="1"/>
  <c r="E58" l="1"/>
  <c r="C57"/>
  <c r="D58" s="1"/>
  <c r="C58" l="1"/>
  <c r="D59" s="1"/>
  <c r="E59" l="1"/>
  <c r="E60" l="1"/>
  <c r="C59"/>
  <c r="D60" s="1"/>
  <c r="C60" l="1"/>
  <c r="D61" s="1"/>
  <c r="E61" l="1"/>
  <c r="C61" l="1"/>
  <c r="D62" s="1"/>
  <c r="E62" s="1"/>
  <c r="C62" l="1"/>
  <c r="D63" s="1"/>
  <c r="E63" l="1"/>
  <c r="C63" l="1"/>
  <c r="D64" s="1"/>
  <c r="E64" l="1"/>
  <c r="C64" l="1"/>
  <c r="D65" s="1"/>
  <c r="E65" l="1"/>
  <c r="C65" l="1"/>
  <c r="D66" s="1"/>
  <c r="E66" l="1"/>
  <c r="C66" l="1"/>
  <c r="D67" s="1"/>
  <c r="E67" l="1"/>
  <c r="C67" l="1"/>
  <c r="D68" s="1"/>
  <c r="E68" l="1"/>
  <c r="C68" l="1"/>
  <c r="D69" s="1"/>
  <c r="E69" l="1"/>
  <c r="C69" l="1"/>
  <c r="D70" s="1"/>
  <c r="E70" l="1"/>
  <c r="E71" l="1"/>
  <c r="C70"/>
  <c r="D71" s="1"/>
  <c r="C71" l="1"/>
  <c r="D72" s="1"/>
  <c r="E72" l="1"/>
  <c r="C72" l="1"/>
  <c r="D73" s="1"/>
  <c r="E73" l="1"/>
  <c r="E74" l="1"/>
  <c r="C73"/>
  <c r="D74" s="1"/>
  <c r="C74" l="1"/>
  <c r="D75" s="1"/>
  <c r="E75" l="1"/>
  <c r="C75" l="1"/>
  <c r="D76" s="1"/>
  <c r="E76" l="1"/>
  <c r="C76" l="1"/>
  <c r="D77" s="1"/>
  <c r="E77" l="1"/>
  <c r="E78" l="1"/>
  <c r="C77"/>
  <c r="D78" s="1"/>
  <c r="C78" l="1"/>
  <c r="D79" s="1"/>
  <c r="E79" l="1"/>
  <c r="E80" l="1"/>
  <c r="C79"/>
  <c r="D80" s="1"/>
  <c r="C80" l="1"/>
  <c r="D81" s="1"/>
  <c r="E81" l="1"/>
  <c r="C81" l="1"/>
  <c r="D82" s="1"/>
  <c r="E82" l="1"/>
  <c r="C82" l="1"/>
  <c r="D83" s="1"/>
  <c r="E83" l="1"/>
  <c r="E84" l="1"/>
  <c r="C83"/>
  <c r="D84" s="1"/>
  <c r="C84" l="1"/>
  <c r="D85" s="1"/>
  <c r="E85" l="1"/>
  <c r="C85" l="1"/>
  <c r="D86" s="1"/>
  <c r="E86" l="1"/>
  <c r="C86" l="1"/>
  <c r="D87" s="1"/>
  <c r="E87" l="1"/>
  <c r="E88" l="1"/>
  <c r="C87"/>
  <c r="D88" s="1"/>
  <c r="C88" l="1"/>
  <c r="D89" s="1"/>
  <c r="E89" l="1"/>
  <c r="E90" l="1"/>
  <c r="C89"/>
  <c r="D90" s="1"/>
  <c r="C90" l="1"/>
  <c r="D91" s="1"/>
  <c r="E91" l="1"/>
  <c r="E92" l="1"/>
  <c r="C91"/>
  <c r="D92" s="1"/>
  <c r="C92" l="1"/>
  <c r="D93" s="1"/>
  <c r="E93" l="1"/>
  <c r="E94" l="1"/>
  <c r="C93"/>
  <c r="D94" s="1"/>
  <c r="C94" l="1"/>
  <c r="D95" s="1"/>
  <c r="E95" l="1"/>
  <c r="C95" l="1"/>
  <c r="D96" s="1"/>
  <c r="E96" l="1"/>
  <c r="E97" l="1"/>
  <c r="C96"/>
  <c r="D97" s="1"/>
  <c r="C97" l="1"/>
  <c r="D98" s="1"/>
  <c r="E98" l="1"/>
  <c r="C98" l="1"/>
  <c r="D99" s="1"/>
  <c r="E99" l="1"/>
  <c r="E100" l="1"/>
  <c r="C99"/>
  <c r="D100" s="1"/>
  <c r="C100" l="1"/>
  <c r="D101" s="1"/>
  <c r="E101" l="1"/>
  <c r="C101" l="1"/>
  <c r="D102" s="1"/>
  <c r="E102" l="1"/>
  <c r="C102" l="1"/>
  <c r="D103" s="1"/>
  <c r="E103" l="1"/>
  <c r="C103" l="1"/>
  <c r="D104" s="1"/>
  <c r="E104" l="1"/>
  <c r="C104" l="1"/>
  <c r="D105" s="1"/>
  <c r="E105" s="1"/>
  <c r="C105" l="1"/>
  <c r="D106" s="1"/>
  <c r="E106" s="1"/>
  <c r="C106" s="1"/>
</calcChain>
</file>

<file path=xl/sharedStrings.xml><?xml version="1.0" encoding="utf-8"?>
<sst xmlns="http://schemas.openxmlformats.org/spreadsheetml/2006/main" count="23" uniqueCount="20">
  <si>
    <t>n</t>
  </si>
  <si>
    <t>t</t>
  </si>
  <si>
    <t>a</t>
  </si>
  <si>
    <t>y</t>
  </si>
  <si>
    <t>v</t>
  </si>
  <si>
    <t>k</t>
  </si>
  <si>
    <t>Yo</t>
  </si>
  <si>
    <t>Vo</t>
  </si>
  <si>
    <t>massa</t>
  </si>
  <si>
    <t>dt</t>
  </si>
  <si>
    <t>metri</t>
  </si>
  <si>
    <t>secondi</t>
  </si>
  <si>
    <t>m/sec</t>
  </si>
  <si>
    <t>kg</t>
  </si>
  <si>
    <t>N/m</t>
  </si>
  <si>
    <t>T (teorico)</t>
  </si>
  <si>
    <t>sec</t>
  </si>
  <si>
    <t>Condizioni iniziali</t>
  </si>
  <si>
    <t>MOTO DI UN CORPO ATTACCATO AD UNA MOLLA</t>
  </si>
  <si>
    <t>Soluzione numerica approssimata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</si>
</sst>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>
        <c:manualLayout>
          <c:xMode val="edge"/>
          <c:yMode val="edge"/>
          <c:x val="7.7312554680664919E-2"/>
          <c:y val="0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plotArea>
      <c:layout>
        <c:manualLayout>
          <c:layoutTarget val="inner"/>
          <c:xMode val="edge"/>
          <c:yMode val="edge"/>
          <c:x val="9.3136482939632573E-2"/>
          <c:y val="9.7638888888888942E-2"/>
          <c:w val="0.86051640419947517"/>
          <c:h val="0.87458333333333349"/>
        </c:manualLayout>
      </c:layout>
      <c:scatterChart>
        <c:scatterStyle val="smoothMarker"/>
        <c:ser>
          <c:idx val="0"/>
          <c:order val="0"/>
          <c:tx>
            <c:strRef>
              <c:f>Foglio1!$E$5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Foglio1!$B$6:$B$106</c:f>
              <c:numCache>
                <c:formatCode>0.00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</c:numCache>
            </c:numRef>
          </c:xVal>
          <c:yVal>
            <c:numRef>
              <c:f>Foglio1!$E$6:$E$106</c:f>
              <c:numCache>
                <c:formatCode>0.00</c:formatCode>
                <c:ptCount val="101"/>
                <c:pt idx="0">
                  <c:v>0.2</c:v>
                </c:pt>
                <c:pt idx="1">
                  <c:v>0.18333333333333335</c:v>
                </c:pt>
                <c:pt idx="2">
                  <c:v>0.15138888888888891</c:v>
                </c:pt>
                <c:pt idx="3">
                  <c:v>0.10682870370370372</c:v>
                </c:pt>
                <c:pt idx="4">
                  <c:v>5.3366126543209887E-2</c:v>
                </c:pt>
                <c:pt idx="5">
                  <c:v>-4.5436278292181054E-3</c:v>
                </c:pt>
                <c:pt idx="6">
                  <c:v>-6.2074746549211253E-2</c:v>
                </c:pt>
                <c:pt idx="7">
                  <c:v>-0.11443296972343679</c:v>
                </c:pt>
                <c:pt idx="8">
                  <c:v>-0.15725511208737591</c:v>
                </c:pt>
                <c:pt idx="9">
                  <c:v>-0.18697266177736704</c:v>
                </c:pt>
                <c:pt idx="10">
                  <c:v>-0.20110915631924425</c:v>
                </c:pt>
                <c:pt idx="11">
                  <c:v>-0.19848655450118446</c:v>
                </c:pt>
                <c:pt idx="12">
                  <c:v>-0.17932340647469264</c:v>
                </c:pt>
                <c:pt idx="13">
                  <c:v>-0.14521664124197642</c:v>
                </c:pt>
                <c:pt idx="14">
                  <c:v>-9.9008489239095485E-2</c:v>
                </c:pt>
                <c:pt idx="15">
                  <c:v>-4.4549629799623264E-2</c:v>
                </c:pt>
                <c:pt idx="16">
                  <c:v>1.362169878981756E-2</c:v>
                </c:pt>
                <c:pt idx="17">
                  <c:v>7.0657885813440249E-2</c:v>
                </c:pt>
                <c:pt idx="18">
                  <c:v>0.12180591568594291</c:v>
                </c:pt>
                <c:pt idx="19">
                  <c:v>0.16280345258461701</c:v>
                </c:pt>
                <c:pt idx="20">
                  <c:v>0.19023403510123968</c:v>
                </c:pt>
                <c:pt idx="21">
                  <c:v>0.20181178135942571</c:v>
                </c:pt>
                <c:pt idx="22">
                  <c:v>0.19657187917099292</c:v>
                </c:pt>
                <c:pt idx="23">
                  <c:v>0.17495098705164405</c:v>
                </c:pt>
                <c:pt idx="24">
                  <c:v>0.13875084601132484</c:v>
                </c:pt>
                <c:pt idx="25">
                  <c:v>9.0988134470061904E-2</c:v>
                </c:pt>
                <c:pt idx="26">
                  <c:v>3.5643078389627138E-2</c:v>
                </c:pt>
                <c:pt idx="27">
                  <c:v>-2.2672234223276556E-2</c:v>
                </c:pt>
                <c:pt idx="28">
                  <c:v>-7.9098193984240533E-2</c:v>
                </c:pt>
                <c:pt idx="29">
                  <c:v>-0.12893263757985113</c:v>
                </c:pt>
                <c:pt idx="30">
                  <c:v>-0.16802269471047415</c:v>
                </c:pt>
                <c:pt idx="31">
                  <c:v>-0.19311086061522431</c:v>
                </c:pt>
                <c:pt idx="32">
                  <c:v>-0.20210645480203912</c:v>
                </c:pt>
                <c:pt idx="33">
                  <c:v>-0.19425984442201732</c:v>
                </c:pt>
                <c:pt idx="34">
                  <c:v>-0.17022491367349407</c:v>
                </c:pt>
                <c:pt idx="35">
                  <c:v>-0.13200457345217964</c:v>
                </c:pt>
                <c:pt idx="36">
                  <c:v>-8.2783852109850259E-2</c:v>
                </c:pt>
                <c:pt idx="37">
                  <c:v>-2.6664476425033348E-2</c:v>
                </c:pt>
                <c:pt idx="38">
                  <c:v>3.1676938961869669E-2</c:v>
                </c:pt>
                <c:pt idx="39">
                  <c:v>8.7378609435283555E-2</c:v>
                </c:pt>
                <c:pt idx="40">
                  <c:v>0.1357987291224238</c:v>
                </c:pt>
                <c:pt idx="41">
                  <c:v>0.17290228804936206</c:v>
                </c:pt>
                <c:pt idx="42">
                  <c:v>0.19559732297218682</c:v>
                </c:pt>
                <c:pt idx="43">
                  <c:v>0.20199258098066267</c:v>
                </c:pt>
                <c:pt idx="44">
                  <c:v>0.19155512390741664</c:v>
                </c:pt>
                <c:pt idx="45">
                  <c:v>0.16515473984188586</c:v>
                </c:pt>
                <c:pt idx="46">
                  <c:v>0.12499146078953127</c:v>
                </c:pt>
                <c:pt idx="47">
                  <c:v>7.4412226671382406E-2</c:v>
                </c:pt>
                <c:pt idx="48">
                  <c:v>1.7631973663951681E-2</c:v>
                </c:pt>
                <c:pt idx="49">
                  <c:v>-4.0617610482141693E-2</c:v>
                </c:pt>
                <c:pt idx="50">
                  <c:v>-9.5482393754723255E-2</c:v>
                </c:pt>
                <c:pt idx="51">
                  <c:v>-0.1423903108810779</c:v>
                </c:pt>
                <c:pt idx="52">
                  <c:v>-0.1774323687673427</c:v>
                </c:pt>
                <c:pt idx="53">
                  <c:v>-0.19768839592299561</c:v>
                </c:pt>
                <c:pt idx="54">
                  <c:v>-0.20147039008506556</c:v>
                </c:pt>
                <c:pt idx="55">
                  <c:v>-0.18846318507338003</c:v>
                </c:pt>
                <c:pt idx="56">
                  <c:v>-0.15975071463891283</c:v>
                </c:pt>
                <c:pt idx="57">
                  <c:v>-0.11772568465120289</c:v>
                </c:pt>
                <c:pt idx="58">
                  <c:v>-6.5890180942559384E-2</c:v>
                </c:pt>
                <c:pt idx="59">
                  <c:v>-8.563828822035921E-3</c:v>
                </c:pt>
                <c:pt idx="60">
                  <c:v>4.9476175700323873E-2</c:v>
                </c:pt>
                <c:pt idx="61">
                  <c:v>0.10339316558099002</c:v>
                </c:pt>
                <c:pt idx="62">
                  <c:v>0.14869405832990698</c:v>
                </c:pt>
                <c:pt idx="63">
                  <c:v>0.1816037795513317</c:v>
                </c:pt>
                <c:pt idx="64">
                  <c:v>0.19937985247681211</c:v>
                </c:pt>
                <c:pt idx="65">
                  <c:v>0.20054093769589151</c:v>
                </c:pt>
                <c:pt idx="66">
                  <c:v>0.18499027810697996</c:v>
                </c:pt>
                <c:pt idx="67">
                  <c:v>0.15402376200915341</c:v>
                </c:pt>
                <c:pt idx="68">
                  <c:v>0.11022193241056405</c:v>
                </c:pt>
                <c:pt idx="69">
                  <c:v>5.7234941777761027E-2</c:v>
                </c:pt>
                <c:pt idx="70">
                  <c:v>-5.2162733652208471E-4</c:v>
                </c:pt>
                <c:pt idx="71">
                  <c:v>-5.8234727506095013E-2</c:v>
                </c:pt>
                <c:pt idx="72">
                  <c:v>-0.11109493371682669</c:v>
                </c:pt>
                <c:pt idx="73">
                  <c:v>-0.15469722878448947</c:v>
                </c:pt>
                <c:pt idx="74">
                  <c:v>-0.18540808812011147</c:v>
                </c:pt>
                <c:pt idx="75">
                  <c:v>-0.20066827344572419</c:v>
                </c:pt>
                <c:pt idx="76">
                  <c:v>-0.19920610265085989</c:v>
                </c:pt>
                <c:pt idx="77">
                  <c:v>-0.18114342330175726</c:v>
                </c:pt>
                <c:pt idx="78">
                  <c:v>-0.14798545867750817</c:v>
                </c:pt>
                <c:pt idx="79">
                  <c:v>-0.10249537249680007</c:v>
                </c:pt>
                <c:pt idx="80">
                  <c:v>-4.8464005274691968E-2</c:v>
                </c:pt>
                <c:pt idx="81">
                  <c:v>9.606029053640476E-3</c:v>
                </c:pt>
                <c:pt idx="82">
                  <c:v>6.6875560960836217E-2</c:v>
                </c:pt>
                <c:pt idx="83">
                  <c:v>0.11857212945462894</c:v>
                </c:pt>
                <c:pt idx="84">
                  <c:v>0.16038768716053592</c:v>
                </c:pt>
                <c:pt idx="85">
                  <c:v>0.18883760426973156</c:v>
                </c:pt>
                <c:pt idx="86">
                  <c:v>0.20155105435644957</c:v>
                </c:pt>
                <c:pt idx="87">
                  <c:v>0.19746858324679678</c:v>
                </c:pt>
                <c:pt idx="88">
                  <c:v>0.17693039686657758</c:v>
                </c:pt>
                <c:pt idx="89">
                  <c:v>0.14164801074747693</c:v>
                </c:pt>
                <c:pt idx="90">
                  <c:v>9.4561623732753203E-2</c:v>
                </c:pt>
                <c:pt idx="91">
                  <c:v>3.9595101406966704E-2</c:v>
                </c:pt>
                <c:pt idx="92">
                  <c:v>-1.8671012702733684E-2</c:v>
                </c:pt>
                <c:pt idx="93">
                  <c:v>-7.5381209087206275E-2</c:v>
                </c:pt>
                <c:pt idx="94">
                  <c:v>-0.125809638047745</c:v>
                </c:pt>
                <c:pt idx="95">
                  <c:v>-0.16575393050430498</c:v>
                </c:pt>
                <c:pt idx="96">
                  <c:v>-0.19188539541883953</c:v>
                </c:pt>
                <c:pt idx="97">
                  <c:v>-0.20202641071513747</c:v>
                </c:pt>
                <c:pt idx="98">
                  <c:v>-0.19533189178517393</c:v>
                </c:pt>
                <c:pt idx="99">
                  <c:v>-0.17235971520644588</c:v>
                </c:pt>
                <c:pt idx="100">
                  <c:v>-0.1350242290271807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813-40AC-B9D9-DAAB2D71BBC7}"/>
            </c:ext>
          </c:extLst>
        </c:ser>
        <c:axId val="152598016"/>
        <c:axId val="152599552"/>
      </c:scatterChart>
      <c:valAx>
        <c:axId val="152598016"/>
        <c:scaling>
          <c:orientation val="minMax"/>
          <c:max val="2"/>
        </c:scaling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0.0" sourceLinked="0"/>
        <c:maj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99552"/>
        <c:crosses val="autoZero"/>
        <c:crossBetween val="midCat"/>
      </c:valAx>
      <c:valAx>
        <c:axId val="15259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9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8</xdr:row>
      <xdr:rowOff>80010</xdr:rowOff>
    </xdr:from>
    <xdr:to>
      <xdr:col>13</xdr:col>
      <xdr:colOff>30480</xdr:colOff>
      <xdr:row>23</xdr:row>
      <xdr:rowOff>80010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83820</xdr:colOff>
      <xdr:row>15</xdr:row>
      <xdr:rowOff>106680</xdr:rowOff>
    </xdr:from>
    <xdr:to>
      <xdr:col>12</xdr:col>
      <xdr:colOff>358140</xdr:colOff>
      <xdr:row>17</xdr:row>
      <xdr:rowOff>15240</xdr:rowOff>
    </xdr:to>
    <xdr:sp macro="" textlink="">
      <xdr:nvSpPr>
        <xdr:cNvPr id="3" name="CasellaDiTesto 2"/>
        <xdr:cNvSpPr txBox="1"/>
      </xdr:nvSpPr>
      <xdr:spPr>
        <a:xfrm>
          <a:off x="7399020" y="3017520"/>
          <a:ext cx="2743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/>
            <a:t>t</a:t>
          </a:r>
        </a:p>
      </xdr:txBody>
    </xdr:sp>
    <xdr:clientData/>
  </xdr:twoCellAnchor>
  <xdr:twoCellAnchor>
    <xdr:from>
      <xdr:col>5</xdr:col>
      <xdr:colOff>411480</xdr:colOff>
      <xdr:row>25</xdr:row>
      <xdr:rowOff>175260</xdr:rowOff>
    </xdr:from>
    <xdr:to>
      <xdr:col>12</xdr:col>
      <xdr:colOff>396240</xdr:colOff>
      <xdr:row>41</xdr:row>
      <xdr:rowOff>53340</xdr:rowOff>
    </xdr:to>
    <xdr:sp macro="" textlink="">
      <xdr:nvSpPr>
        <xdr:cNvPr id="4" name="CasellaDiTesto 3"/>
        <xdr:cNvSpPr txBox="1"/>
      </xdr:nvSpPr>
      <xdr:spPr>
        <a:xfrm>
          <a:off x="3459480" y="4975860"/>
          <a:ext cx="4251960" cy="2804160"/>
        </a:xfrm>
        <a:prstGeom prst="rect">
          <a:avLst/>
        </a:prstGeom>
        <a:solidFill>
          <a:schemeClr val="lt1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>
              <a:solidFill>
                <a:schemeClr val="dk1"/>
              </a:solidFill>
              <a:latin typeface="+mn-lt"/>
              <a:ea typeface="+mn-ea"/>
              <a:cs typeface="+mn-cs"/>
            </a:rPr>
            <a:t>Metodo numerico</a:t>
          </a: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Forza applicata al corpo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F =- k * y</a:t>
          </a: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1. fissare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 ,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m,</a:t>
          </a: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dt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2.fissare un valore iniziale di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y = Yo</a:t>
          </a: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 e di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v=Vo=0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3. si calcola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a=F/m= -ky/m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4. Facciamo l'ipotesi semplificativa che in un tempo sufficientemente piccolo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dt </a:t>
          </a: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l'accelerazione rimanga costante</a:t>
          </a: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5. quindi la nuova velocità v1 dopo un tempo dt sarà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6.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v1= vo + a dt 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7. Facciamo l'ipotesi semplificativa che in un tempo sufficientemente piccolo dt la palla si sia mossa a velocità costante pari a v1</a:t>
          </a: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quindi la nuova posizione y1 dopo un tempo dt sarà</a:t>
          </a: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9. </a:t>
          </a:r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y1=yo+v1 dt</a:t>
          </a: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10. ripetere i passi da 3 a 9</a:t>
          </a:r>
        </a:p>
        <a:p>
          <a:endParaRPr lang="it-IT" sz="1100"/>
        </a:p>
      </xdr:txBody>
    </xdr:sp>
    <xdr:clientData/>
  </xdr:twoCellAnchor>
  <xdr:twoCellAnchor>
    <xdr:from>
      <xdr:col>2</xdr:col>
      <xdr:colOff>571500</xdr:colOff>
      <xdr:row>5</xdr:row>
      <xdr:rowOff>160020</xdr:rowOff>
    </xdr:from>
    <xdr:to>
      <xdr:col>3</xdr:col>
      <xdr:colOff>266700</xdr:colOff>
      <xdr:row>6</xdr:row>
      <xdr:rowOff>121920</xdr:rowOff>
    </xdr:to>
    <xdr:cxnSp macro="">
      <xdr:nvCxnSpPr>
        <xdr:cNvPr id="6" name="Connettore 2 5"/>
        <xdr:cNvCxnSpPr/>
      </xdr:nvCxnSpPr>
      <xdr:spPr>
        <a:xfrm>
          <a:off x="1790700" y="1264920"/>
          <a:ext cx="304800" cy="1447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594360</xdr:colOff>
      <xdr:row>6</xdr:row>
      <xdr:rowOff>45720</xdr:rowOff>
    </xdr:from>
    <xdr:to>
      <xdr:col>4</xdr:col>
      <xdr:colOff>297180</xdr:colOff>
      <xdr:row>6</xdr:row>
      <xdr:rowOff>121920</xdr:rowOff>
    </xdr:to>
    <xdr:cxnSp macro="">
      <xdr:nvCxnSpPr>
        <xdr:cNvPr id="8" name="Connettore 2 7"/>
        <xdr:cNvCxnSpPr/>
      </xdr:nvCxnSpPr>
      <xdr:spPr>
        <a:xfrm>
          <a:off x="2423160" y="1333500"/>
          <a:ext cx="312420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525780</xdr:colOff>
      <xdr:row>5</xdr:row>
      <xdr:rowOff>45720</xdr:rowOff>
    </xdr:from>
    <xdr:to>
      <xdr:col>4</xdr:col>
      <xdr:colOff>190500</xdr:colOff>
      <xdr:row>5</xdr:row>
      <xdr:rowOff>53340</xdr:rowOff>
    </xdr:to>
    <xdr:cxnSp macro="">
      <xdr:nvCxnSpPr>
        <xdr:cNvPr id="13" name="Connettore 2 12"/>
        <xdr:cNvCxnSpPr/>
      </xdr:nvCxnSpPr>
      <xdr:spPr>
        <a:xfrm flipH="1" flipV="1">
          <a:off x="1744980" y="1150620"/>
          <a:ext cx="88392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tabSelected="1" workbookViewId="0">
      <selection activeCell="O5" sqref="O5"/>
    </sheetView>
  </sheetViews>
  <sheetFormatPr defaultRowHeight="14.4"/>
  <sheetData>
    <row r="1" spans="1:12" ht="18">
      <c r="B1" s="6" t="s">
        <v>18</v>
      </c>
      <c r="C1" s="6"/>
      <c r="D1" s="6"/>
      <c r="E1" s="6"/>
      <c r="F1" s="6"/>
    </row>
    <row r="2" spans="1:12" ht="18">
      <c r="B2" s="5" t="s">
        <v>19</v>
      </c>
      <c r="C2" s="5"/>
      <c r="D2" s="5"/>
      <c r="E2" s="5"/>
    </row>
    <row r="3" spans="1:12" ht="18">
      <c r="B3" s="5"/>
      <c r="C3" s="5"/>
      <c r="D3" s="5"/>
      <c r="E3" s="5"/>
    </row>
    <row r="4" spans="1:12" ht="15" thickBot="1">
      <c r="B4" t="s">
        <v>11</v>
      </c>
      <c r="D4" t="s">
        <v>12</v>
      </c>
      <c r="E4" t="s">
        <v>10</v>
      </c>
    </row>
    <row r="5" spans="1:12" ht="18">
      <c r="A5" s="2" t="s">
        <v>0</v>
      </c>
      <c r="B5" s="2" t="s">
        <v>1</v>
      </c>
      <c r="C5" s="2" t="s">
        <v>2</v>
      </c>
      <c r="D5" s="2" t="s">
        <v>4</v>
      </c>
      <c r="E5" s="2" t="s">
        <v>3</v>
      </c>
      <c r="H5" s="17" t="s">
        <v>17</v>
      </c>
      <c r="I5" s="18"/>
      <c r="J5" s="18"/>
      <c r="K5" s="18"/>
      <c r="L5" s="19"/>
    </row>
    <row r="6" spans="1:12">
      <c r="A6">
        <v>0</v>
      </c>
      <c r="B6" s="1">
        <f t="shared" ref="B6:B37" si="0">n*dt</f>
        <v>0</v>
      </c>
      <c r="C6" s="1">
        <f t="shared" ref="C6:C69" si="1">-y*k/massa</f>
        <v>-6.666666666666667</v>
      </c>
      <c r="D6" s="1">
        <f>Vo</f>
        <v>0</v>
      </c>
      <c r="E6" s="1">
        <f>Yo</f>
        <v>0.2</v>
      </c>
      <c r="H6" s="9" t="s">
        <v>16</v>
      </c>
      <c r="I6" s="7" t="s">
        <v>14</v>
      </c>
      <c r="J6" s="7" t="s">
        <v>10</v>
      </c>
      <c r="K6" s="7" t="s">
        <v>12</v>
      </c>
      <c r="L6" s="10" t="s">
        <v>13</v>
      </c>
    </row>
    <row r="7" spans="1:12" ht="15.6">
      <c r="A7">
        <v>1</v>
      </c>
      <c r="B7" s="1">
        <f t="shared" si="0"/>
        <v>0.05</v>
      </c>
      <c r="C7" s="1">
        <f t="shared" si="1"/>
        <v>-6.1111111111111116</v>
      </c>
      <c r="D7" s="1">
        <f t="shared" ref="D7:D38" si="2">D6+C6*dt</f>
        <v>-0.33333333333333337</v>
      </c>
      <c r="E7" s="1">
        <f t="shared" ref="E7:E38" si="3">E6+v*dt</f>
        <v>0.18333333333333335</v>
      </c>
      <c r="H7" s="11" t="s">
        <v>9</v>
      </c>
      <c r="I7" s="8" t="s">
        <v>5</v>
      </c>
      <c r="J7" s="8" t="s">
        <v>6</v>
      </c>
      <c r="K7" s="8" t="s">
        <v>7</v>
      </c>
      <c r="L7" s="12" t="s">
        <v>8</v>
      </c>
    </row>
    <row r="8" spans="1:12" ht="15" thickBot="1">
      <c r="A8">
        <v>2</v>
      </c>
      <c r="B8" s="1">
        <f t="shared" si="0"/>
        <v>0.1</v>
      </c>
      <c r="C8" s="1">
        <f t="shared" si="1"/>
        <v>-5.0462962962962967</v>
      </c>
      <c r="D8" s="1">
        <f t="shared" si="2"/>
        <v>-0.63888888888888895</v>
      </c>
      <c r="E8" s="1">
        <f t="shared" si="3"/>
        <v>0.15138888888888891</v>
      </c>
      <c r="H8" s="13">
        <v>0.05</v>
      </c>
      <c r="I8" s="14">
        <v>10</v>
      </c>
      <c r="J8" s="14">
        <v>0.2</v>
      </c>
      <c r="K8" s="14">
        <v>0</v>
      </c>
      <c r="L8" s="15">
        <v>0.3</v>
      </c>
    </row>
    <row r="9" spans="1:12">
      <c r="A9">
        <v>3</v>
      </c>
      <c r="B9" s="1">
        <f t="shared" si="0"/>
        <v>0.15000000000000002</v>
      </c>
      <c r="C9" s="1">
        <f t="shared" si="1"/>
        <v>-3.5609567901234573</v>
      </c>
      <c r="D9" s="1">
        <f t="shared" si="2"/>
        <v>-0.89120370370370372</v>
      </c>
      <c r="E9" s="1">
        <f t="shared" si="3"/>
        <v>0.10682870370370372</v>
      </c>
    </row>
    <row r="10" spans="1:12">
      <c r="A10">
        <v>4</v>
      </c>
      <c r="B10" s="1">
        <f t="shared" si="0"/>
        <v>0.2</v>
      </c>
      <c r="C10" s="1">
        <f t="shared" si="1"/>
        <v>-1.7788708847736632</v>
      </c>
      <c r="D10" s="1">
        <f t="shared" si="2"/>
        <v>-1.0692515432098766</v>
      </c>
      <c r="E10" s="1">
        <f t="shared" si="3"/>
        <v>5.3366126543209887E-2</v>
      </c>
    </row>
    <row r="11" spans="1:12">
      <c r="A11">
        <v>5</v>
      </c>
      <c r="B11" s="1">
        <f t="shared" si="0"/>
        <v>0.25</v>
      </c>
      <c r="C11" s="1">
        <f t="shared" si="1"/>
        <v>0.15145426097393686</v>
      </c>
      <c r="D11" s="1">
        <f t="shared" si="2"/>
        <v>-1.1581950874485598</v>
      </c>
      <c r="E11" s="1">
        <f t="shared" si="3"/>
        <v>-4.5436278292181054E-3</v>
      </c>
    </row>
    <row r="12" spans="1:12">
      <c r="A12">
        <v>6</v>
      </c>
      <c r="B12" s="1">
        <f t="shared" si="0"/>
        <v>0.30000000000000004</v>
      </c>
      <c r="C12" s="1">
        <f t="shared" si="1"/>
        <v>2.0691582183070421</v>
      </c>
      <c r="D12" s="1">
        <f t="shared" si="2"/>
        <v>-1.1506223743998629</v>
      </c>
      <c r="E12" s="1">
        <f t="shared" si="3"/>
        <v>-6.2074746549211253E-2</v>
      </c>
    </row>
    <row r="13" spans="1:12">
      <c r="A13">
        <v>7</v>
      </c>
      <c r="B13" s="1">
        <f t="shared" si="0"/>
        <v>0.35000000000000003</v>
      </c>
      <c r="C13" s="1">
        <f t="shared" si="1"/>
        <v>3.8144323241145601</v>
      </c>
      <c r="D13" s="1">
        <f t="shared" si="2"/>
        <v>-1.0471644634845108</v>
      </c>
      <c r="E13" s="1">
        <f t="shared" si="3"/>
        <v>-0.11443296972343679</v>
      </c>
    </row>
    <row r="14" spans="1:12">
      <c r="A14">
        <v>8</v>
      </c>
      <c r="B14" s="1">
        <f t="shared" si="0"/>
        <v>0.4</v>
      </c>
      <c r="C14" s="1">
        <f t="shared" si="1"/>
        <v>5.2418370695791978</v>
      </c>
      <c r="D14" s="1">
        <f t="shared" si="2"/>
        <v>-0.85644284727878273</v>
      </c>
      <c r="E14" s="1">
        <f t="shared" si="3"/>
        <v>-0.15725511208737591</v>
      </c>
    </row>
    <row r="15" spans="1:12">
      <c r="A15">
        <v>9</v>
      </c>
      <c r="B15" s="1">
        <f t="shared" si="0"/>
        <v>0.45</v>
      </c>
      <c r="C15" s="1">
        <f t="shared" si="1"/>
        <v>6.2324220592455681</v>
      </c>
      <c r="D15" s="1">
        <f t="shared" si="2"/>
        <v>-0.59435099379982281</v>
      </c>
      <c r="E15" s="1">
        <f t="shared" si="3"/>
        <v>-0.18697266177736704</v>
      </c>
    </row>
    <row r="16" spans="1:12">
      <c r="A16">
        <v>10</v>
      </c>
      <c r="B16" s="1">
        <f t="shared" si="0"/>
        <v>0.5</v>
      </c>
      <c r="C16" s="1">
        <f t="shared" si="1"/>
        <v>6.7036385439748081</v>
      </c>
      <c r="D16" s="1">
        <f t="shared" si="2"/>
        <v>-0.28272989083754441</v>
      </c>
      <c r="E16" s="1">
        <f t="shared" si="3"/>
        <v>-0.20110915631924425</v>
      </c>
    </row>
    <row r="17" spans="1:11">
      <c r="A17">
        <v>11</v>
      </c>
      <c r="B17" s="1">
        <f t="shared" si="0"/>
        <v>0.55000000000000004</v>
      </c>
      <c r="C17" s="1">
        <f t="shared" si="1"/>
        <v>6.6162184833728155</v>
      </c>
      <c r="D17" s="1">
        <f t="shared" si="2"/>
        <v>5.2452036361195997E-2</v>
      </c>
      <c r="E17" s="1">
        <f t="shared" si="3"/>
        <v>-0.19848655450118446</v>
      </c>
    </row>
    <row r="18" spans="1:11">
      <c r="A18">
        <v>12</v>
      </c>
      <c r="B18" s="1">
        <f t="shared" si="0"/>
        <v>0.60000000000000009</v>
      </c>
      <c r="C18" s="1">
        <f t="shared" si="1"/>
        <v>5.9774468824897555</v>
      </c>
      <c r="D18" s="1">
        <f t="shared" si="2"/>
        <v>0.38326296052983677</v>
      </c>
      <c r="E18" s="1">
        <f t="shared" si="3"/>
        <v>-0.17932340647469264</v>
      </c>
    </row>
    <row r="19" spans="1:11">
      <c r="A19">
        <v>13</v>
      </c>
      <c r="B19" s="1">
        <f t="shared" si="0"/>
        <v>0.65</v>
      </c>
      <c r="C19" s="1">
        <f t="shared" si="1"/>
        <v>4.8405547080658806</v>
      </c>
      <c r="D19" s="1">
        <f t="shared" si="2"/>
        <v>0.68213530465432459</v>
      </c>
      <c r="E19" s="1">
        <f t="shared" si="3"/>
        <v>-0.14521664124197642</v>
      </c>
    </row>
    <row r="20" spans="1:11">
      <c r="A20">
        <v>14</v>
      </c>
      <c r="B20" s="1">
        <f t="shared" si="0"/>
        <v>0.70000000000000007</v>
      </c>
      <c r="C20" s="1">
        <f t="shared" si="1"/>
        <v>3.3002829746365165</v>
      </c>
      <c r="D20" s="1">
        <f t="shared" si="2"/>
        <v>0.92416304005761862</v>
      </c>
      <c r="E20" s="1">
        <f t="shared" si="3"/>
        <v>-9.9008489239095485E-2</v>
      </c>
    </row>
    <row r="21" spans="1:11">
      <c r="A21">
        <v>15</v>
      </c>
      <c r="B21" s="1">
        <f t="shared" si="0"/>
        <v>0.75</v>
      </c>
      <c r="C21" s="1">
        <f t="shared" si="1"/>
        <v>1.4849876599874421</v>
      </c>
      <c r="D21" s="1">
        <f t="shared" si="2"/>
        <v>1.0891771887894444</v>
      </c>
      <c r="E21" s="1">
        <f t="shared" si="3"/>
        <v>-4.4549629799623264E-2</v>
      </c>
    </row>
    <row r="22" spans="1:11">
      <c r="A22">
        <v>16</v>
      </c>
      <c r="B22" s="1">
        <f t="shared" si="0"/>
        <v>0.8</v>
      </c>
      <c r="C22" s="1">
        <f t="shared" si="1"/>
        <v>-0.45405662632725202</v>
      </c>
      <c r="D22" s="1">
        <f t="shared" si="2"/>
        <v>1.1634265717888164</v>
      </c>
      <c r="E22" s="1">
        <f t="shared" si="3"/>
        <v>1.362169878981756E-2</v>
      </c>
    </row>
    <row r="23" spans="1:11">
      <c r="A23">
        <v>17</v>
      </c>
      <c r="B23" s="1">
        <f t="shared" si="0"/>
        <v>0.85000000000000009</v>
      </c>
      <c r="C23" s="1">
        <f t="shared" si="1"/>
        <v>-2.3552628604480081</v>
      </c>
      <c r="D23" s="1">
        <f t="shared" si="2"/>
        <v>1.1407237404724537</v>
      </c>
      <c r="E23" s="1">
        <f t="shared" si="3"/>
        <v>7.0657885813440249E-2</v>
      </c>
    </row>
    <row r="24" spans="1:11">
      <c r="A24">
        <v>18</v>
      </c>
      <c r="B24" s="1">
        <f t="shared" si="0"/>
        <v>0.9</v>
      </c>
      <c r="C24" s="1">
        <f t="shared" si="1"/>
        <v>-4.0601971895314311</v>
      </c>
      <c r="D24" s="1">
        <f t="shared" si="2"/>
        <v>1.0229605974500533</v>
      </c>
      <c r="E24" s="1">
        <f t="shared" si="3"/>
        <v>0.12180591568594291</v>
      </c>
    </row>
    <row r="25" spans="1:11" ht="15.6">
      <c r="A25">
        <v>19</v>
      </c>
      <c r="B25" s="1">
        <f t="shared" si="0"/>
        <v>0.95000000000000007</v>
      </c>
      <c r="C25" s="1">
        <f t="shared" si="1"/>
        <v>-5.4267817528205677</v>
      </c>
      <c r="D25" s="1">
        <f t="shared" si="2"/>
        <v>0.81995073797348172</v>
      </c>
      <c r="E25" s="1">
        <f t="shared" si="3"/>
        <v>0.16280345258461701</v>
      </c>
      <c r="H25" s="16" t="s">
        <v>15</v>
      </c>
      <c r="I25" s="16"/>
      <c r="J25" s="4">
        <f>6.28*SQRT(massa/k)</f>
        <v>1.0877279071532551</v>
      </c>
      <c r="K25" s="3" t="s">
        <v>16</v>
      </c>
    </row>
    <row r="26" spans="1:11">
      <c r="A26">
        <v>20</v>
      </c>
      <c r="B26" s="1">
        <f t="shared" si="0"/>
        <v>1</v>
      </c>
      <c r="C26" s="1">
        <f t="shared" si="1"/>
        <v>-6.341134503374656</v>
      </c>
      <c r="D26" s="1">
        <f t="shared" si="2"/>
        <v>0.5486116503324534</v>
      </c>
      <c r="E26" s="1">
        <f t="shared" si="3"/>
        <v>0.19023403510123968</v>
      </c>
    </row>
    <row r="27" spans="1:11">
      <c r="A27">
        <v>21</v>
      </c>
      <c r="B27" s="1">
        <f t="shared" si="0"/>
        <v>1.05</v>
      </c>
      <c r="C27" s="1">
        <f t="shared" si="1"/>
        <v>-6.7270593786475237</v>
      </c>
      <c r="D27" s="1">
        <f t="shared" si="2"/>
        <v>0.23155492516372056</v>
      </c>
      <c r="E27" s="1">
        <f t="shared" si="3"/>
        <v>0.20181178135942571</v>
      </c>
    </row>
    <row r="28" spans="1:11">
      <c r="A28">
        <v>22</v>
      </c>
      <c r="B28" s="1">
        <f t="shared" si="0"/>
        <v>1.1000000000000001</v>
      </c>
      <c r="C28" s="1">
        <f t="shared" si="1"/>
        <v>-6.5523959723664307</v>
      </c>
      <c r="D28" s="1">
        <f t="shared" si="2"/>
        <v>-0.10479804376865565</v>
      </c>
      <c r="E28" s="1">
        <f t="shared" si="3"/>
        <v>0.19657187917099292</v>
      </c>
    </row>
    <row r="29" spans="1:11">
      <c r="A29">
        <v>23</v>
      </c>
      <c r="B29" s="1">
        <f t="shared" si="0"/>
        <v>1.1500000000000001</v>
      </c>
      <c r="C29" s="1">
        <f t="shared" si="1"/>
        <v>-5.8316995683881352</v>
      </c>
      <c r="D29" s="1">
        <f t="shared" si="2"/>
        <v>-0.43241784238697722</v>
      </c>
      <c r="E29" s="1">
        <f t="shared" si="3"/>
        <v>0.17495098705164405</v>
      </c>
    </row>
    <row r="30" spans="1:11">
      <c r="A30">
        <v>24</v>
      </c>
      <c r="B30" s="1">
        <f t="shared" si="0"/>
        <v>1.2000000000000002</v>
      </c>
      <c r="C30" s="1">
        <f t="shared" si="1"/>
        <v>-4.6250282003774945</v>
      </c>
      <c r="D30" s="1">
        <f t="shared" si="2"/>
        <v>-0.72400282080638401</v>
      </c>
      <c r="E30" s="1">
        <f t="shared" si="3"/>
        <v>0.13875084601132484</v>
      </c>
    </row>
    <row r="31" spans="1:11">
      <c r="A31">
        <v>25</v>
      </c>
      <c r="B31" s="1">
        <f t="shared" si="0"/>
        <v>1.25</v>
      </c>
      <c r="C31" s="1">
        <f t="shared" si="1"/>
        <v>-3.0329378156687303</v>
      </c>
      <c r="D31" s="1">
        <f t="shared" si="2"/>
        <v>-0.95525423082525873</v>
      </c>
      <c r="E31" s="1">
        <f t="shared" si="3"/>
        <v>9.0988134470061904E-2</v>
      </c>
    </row>
    <row r="32" spans="1:11">
      <c r="A32">
        <v>26</v>
      </c>
      <c r="B32" s="1">
        <f t="shared" si="0"/>
        <v>1.3</v>
      </c>
      <c r="C32" s="1">
        <f t="shared" si="1"/>
        <v>-1.1881026129875714</v>
      </c>
      <c r="D32" s="1">
        <f t="shared" si="2"/>
        <v>-1.1069011216086952</v>
      </c>
      <c r="E32" s="1">
        <f t="shared" si="3"/>
        <v>3.5643078389627138E-2</v>
      </c>
    </row>
    <row r="33" spans="1:5">
      <c r="A33">
        <v>27</v>
      </c>
      <c r="B33" s="1">
        <f t="shared" si="0"/>
        <v>1.35</v>
      </c>
      <c r="C33" s="1">
        <f t="shared" si="1"/>
        <v>0.75574114077588517</v>
      </c>
      <c r="D33" s="1">
        <f t="shared" si="2"/>
        <v>-1.1663062522580738</v>
      </c>
      <c r="E33" s="1">
        <f t="shared" si="3"/>
        <v>-2.2672234223276556E-2</v>
      </c>
    </row>
    <row r="34" spans="1:5">
      <c r="A34">
        <v>28</v>
      </c>
      <c r="B34" s="1">
        <f t="shared" si="0"/>
        <v>1.4000000000000001</v>
      </c>
      <c r="C34" s="1">
        <f t="shared" si="1"/>
        <v>2.6366064661413513</v>
      </c>
      <c r="D34" s="1">
        <f t="shared" si="2"/>
        <v>-1.1285191952192797</v>
      </c>
      <c r="E34" s="1">
        <f t="shared" si="3"/>
        <v>-7.9098193984240533E-2</v>
      </c>
    </row>
    <row r="35" spans="1:5">
      <c r="A35">
        <v>29</v>
      </c>
      <c r="B35" s="1">
        <f t="shared" si="0"/>
        <v>1.4500000000000002</v>
      </c>
      <c r="C35" s="1">
        <f t="shared" si="1"/>
        <v>4.2977545859950386</v>
      </c>
      <c r="D35" s="1">
        <f t="shared" si="2"/>
        <v>-0.99668887191221212</v>
      </c>
      <c r="E35" s="1">
        <f t="shared" si="3"/>
        <v>-0.12893263757985113</v>
      </c>
    </row>
    <row r="36" spans="1:5">
      <c r="A36">
        <v>30</v>
      </c>
      <c r="B36" s="1">
        <f t="shared" si="0"/>
        <v>1.5</v>
      </c>
      <c r="C36" s="1">
        <f t="shared" si="1"/>
        <v>5.6007564903491387</v>
      </c>
      <c r="D36" s="1">
        <f t="shared" si="2"/>
        <v>-0.78180114261246014</v>
      </c>
      <c r="E36" s="1">
        <f t="shared" si="3"/>
        <v>-0.16802269471047415</v>
      </c>
    </row>
    <row r="37" spans="1:5">
      <c r="A37">
        <v>31</v>
      </c>
      <c r="B37" s="1">
        <f t="shared" si="0"/>
        <v>1.55</v>
      </c>
      <c r="C37" s="1">
        <f t="shared" si="1"/>
        <v>6.437028687174144</v>
      </c>
      <c r="D37" s="1">
        <f t="shared" si="2"/>
        <v>-0.50176331809500319</v>
      </c>
      <c r="E37" s="1">
        <f t="shared" si="3"/>
        <v>-0.19311086061522431</v>
      </c>
    </row>
    <row r="38" spans="1:5">
      <c r="A38">
        <v>32</v>
      </c>
      <c r="B38" s="1">
        <f t="shared" ref="B38:B69" si="4">n*dt</f>
        <v>1.6</v>
      </c>
      <c r="C38" s="1">
        <f t="shared" si="1"/>
        <v>6.7368818267346375</v>
      </c>
      <c r="D38" s="1">
        <f t="shared" si="2"/>
        <v>-0.17991188373629596</v>
      </c>
      <c r="E38" s="1">
        <f t="shared" si="3"/>
        <v>-0.20210645480203912</v>
      </c>
    </row>
    <row r="39" spans="1:5">
      <c r="A39">
        <v>33</v>
      </c>
      <c r="B39" s="1">
        <f t="shared" si="4"/>
        <v>1.6500000000000001</v>
      </c>
      <c r="C39" s="1">
        <f t="shared" si="1"/>
        <v>6.4753281474005782</v>
      </c>
      <c r="D39" s="1">
        <f t="shared" ref="D39:D70" si="5">D38+C38*dt</f>
        <v>0.15693220760043591</v>
      </c>
      <c r="E39" s="1">
        <f t="shared" ref="E39:E70" si="6">E38+v*dt</f>
        <v>-0.19425984442201732</v>
      </c>
    </row>
    <row r="40" spans="1:5">
      <c r="A40">
        <v>34</v>
      </c>
      <c r="B40" s="1">
        <f t="shared" si="4"/>
        <v>1.7000000000000002</v>
      </c>
      <c r="C40" s="1">
        <f t="shared" si="1"/>
        <v>5.67416378911647</v>
      </c>
      <c r="D40" s="1">
        <f t="shared" si="5"/>
        <v>0.48069861497046484</v>
      </c>
      <c r="E40" s="1">
        <f t="shared" si="6"/>
        <v>-0.17022491367349407</v>
      </c>
    </row>
    <row r="41" spans="1:5">
      <c r="A41">
        <v>35</v>
      </c>
      <c r="B41" s="1">
        <f t="shared" si="4"/>
        <v>1.75</v>
      </c>
      <c r="C41" s="1">
        <f t="shared" si="1"/>
        <v>4.4001524484059882</v>
      </c>
      <c r="D41" s="1">
        <f t="shared" si="5"/>
        <v>0.76440680442628839</v>
      </c>
      <c r="E41" s="1">
        <f t="shared" si="6"/>
        <v>-0.13200457345217964</v>
      </c>
    </row>
    <row r="42" spans="1:5">
      <c r="A42">
        <v>36</v>
      </c>
      <c r="B42" s="1">
        <f t="shared" si="4"/>
        <v>1.8</v>
      </c>
      <c r="C42" s="1">
        <f t="shared" si="1"/>
        <v>2.759461736995009</v>
      </c>
      <c r="D42" s="1">
        <f t="shared" si="5"/>
        <v>0.98441442684658775</v>
      </c>
      <c r="E42" s="1">
        <f t="shared" si="6"/>
        <v>-8.2783852109850259E-2</v>
      </c>
    </row>
    <row r="43" spans="1:5">
      <c r="A43">
        <v>37</v>
      </c>
      <c r="B43" s="1">
        <f t="shared" si="4"/>
        <v>1.85</v>
      </c>
      <c r="C43" s="1">
        <f t="shared" si="1"/>
        <v>0.88881588083444485</v>
      </c>
      <c r="D43" s="1">
        <f t="shared" si="5"/>
        <v>1.1223875136963382</v>
      </c>
      <c r="E43" s="1">
        <f t="shared" si="6"/>
        <v>-2.6664476425033348E-2</v>
      </c>
    </row>
    <row r="44" spans="1:5">
      <c r="A44">
        <v>38</v>
      </c>
      <c r="B44" s="1">
        <f t="shared" si="4"/>
        <v>1.9000000000000001</v>
      </c>
      <c r="C44" s="1">
        <f t="shared" si="1"/>
        <v>-1.0558979653956557</v>
      </c>
      <c r="D44" s="1">
        <f t="shared" si="5"/>
        <v>1.1668283077380603</v>
      </c>
      <c r="E44" s="1">
        <f t="shared" si="6"/>
        <v>3.1676938961869669E-2</v>
      </c>
    </row>
    <row r="45" spans="1:5">
      <c r="A45">
        <v>39</v>
      </c>
      <c r="B45" s="1">
        <f t="shared" si="4"/>
        <v>1.9500000000000002</v>
      </c>
      <c r="C45" s="1">
        <f t="shared" si="1"/>
        <v>-2.9126203145094518</v>
      </c>
      <c r="D45" s="1">
        <f t="shared" si="5"/>
        <v>1.1140334094682776</v>
      </c>
      <c r="E45" s="1">
        <f t="shared" si="6"/>
        <v>8.7378609435283555E-2</v>
      </c>
    </row>
    <row r="46" spans="1:5">
      <c r="A46">
        <v>40</v>
      </c>
      <c r="B46" s="1">
        <f t="shared" si="4"/>
        <v>2</v>
      </c>
      <c r="C46" s="1">
        <f t="shared" si="1"/>
        <v>-4.5266243040807943</v>
      </c>
      <c r="D46" s="1">
        <f t="shared" si="5"/>
        <v>0.96840239374280501</v>
      </c>
      <c r="E46" s="1">
        <f t="shared" si="6"/>
        <v>0.1357987291224238</v>
      </c>
    </row>
    <row r="47" spans="1:5">
      <c r="A47">
        <v>41</v>
      </c>
      <c r="B47" s="1">
        <f t="shared" si="4"/>
        <v>2.0500000000000003</v>
      </c>
      <c r="C47" s="1">
        <f t="shared" si="1"/>
        <v>-5.7634096016454022</v>
      </c>
      <c r="D47" s="1">
        <f t="shared" si="5"/>
        <v>0.74207117853876525</v>
      </c>
      <c r="E47" s="1">
        <f t="shared" si="6"/>
        <v>0.17290228804936206</v>
      </c>
    </row>
    <row r="48" spans="1:5">
      <c r="A48">
        <v>42</v>
      </c>
      <c r="B48" s="1">
        <f t="shared" si="4"/>
        <v>2.1</v>
      </c>
      <c r="C48" s="1">
        <f t="shared" si="1"/>
        <v>-6.519910765739561</v>
      </c>
      <c r="D48" s="1">
        <f t="shared" si="5"/>
        <v>0.45390069845649511</v>
      </c>
      <c r="E48" s="1">
        <f t="shared" si="6"/>
        <v>0.19559732297218682</v>
      </c>
    </row>
    <row r="49" spans="1:5">
      <c r="A49">
        <v>43</v>
      </c>
      <c r="B49" s="1">
        <f t="shared" si="4"/>
        <v>2.15</v>
      </c>
      <c r="C49" s="1">
        <f t="shared" si="1"/>
        <v>-6.7330860326887567</v>
      </c>
      <c r="D49" s="1">
        <f t="shared" si="5"/>
        <v>0.12790516016951703</v>
      </c>
      <c r="E49" s="1">
        <f t="shared" si="6"/>
        <v>0.20199258098066267</v>
      </c>
    </row>
    <row r="50" spans="1:5">
      <c r="A50">
        <v>44</v>
      </c>
      <c r="B50" s="1">
        <f t="shared" si="4"/>
        <v>2.2000000000000002</v>
      </c>
      <c r="C50" s="1">
        <f t="shared" si="1"/>
        <v>-6.3851707969138882</v>
      </c>
      <c r="D50" s="1">
        <f t="shared" si="5"/>
        <v>-0.20874914146492085</v>
      </c>
      <c r="E50" s="1">
        <f t="shared" si="6"/>
        <v>0.19155512390741664</v>
      </c>
    </row>
    <row r="51" spans="1:5">
      <c r="A51">
        <v>45</v>
      </c>
      <c r="B51" s="1">
        <f t="shared" si="4"/>
        <v>2.25</v>
      </c>
      <c r="C51" s="1">
        <f t="shared" si="1"/>
        <v>-5.5051579947295295</v>
      </c>
      <c r="D51" s="1">
        <f t="shared" si="5"/>
        <v>-0.52800768131061526</v>
      </c>
      <c r="E51" s="1">
        <f t="shared" si="6"/>
        <v>0.16515473984188586</v>
      </c>
    </row>
    <row r="52" spans="1:5">
      <c r="A52">
        <v>46</v>
      </c>
      <c r="B52" s="1">
        <f t="shared" si="4"/>
        <v>2.3000000000000003</v>
      </c>
      <c r="C52" s="1">
        <f t="shared" si="1"/>
        <v>-4.1663820263177094</v>
      </c>
      <c r="D52" s="1">
        <f t="shared" si="5"/>
        <v>-0.80326558104709167</v>
      </c>
      <c r="E52" s="1">
        <f t="shared" si="6"/>
        <v>0.12499146078953127</v>
      </c>
    </row>
    <row r="53" spans="1:5">
      <c r="A53">
        <v>47</v>
      </c>
      <c r="B53" s="1">
        <f t="shared" si="4"/>
        <v>2.35</v>
      </c>
      <c r="C53" s="1">
        <f t="shared" si="1"/>
        <v>-2.480407555712747</v>
      </c>
      <c r="D53" s="1">
        <f t="shared" si="5"/>
        <v>-1.0115846823629773</v>
      </c>
      <c r="E53" s="1">
        <f t="shared" si="6"/>
        <v>7.4412226671382406E-2</v>
      </c>
    </row>
    <row r="54" spans="1:5">
      <c r="A54">
        <v>48</v>
      </c>
      <c r="B54" s="1">
        <f t="shared" si="4"/>
        <v>2.4000000000000004</v>
      </c>
      <c r="C54" s="1">
        <f t="shared" si="1"/>
        <v>-0.58773245546505604</v>
      </c>
      <c r="D54" s="1">
        <f t="shared" si="5"/>
        <v>-1.1356050601486145</v>
      </c>
      <c r="E54" s="1">
        <f t="shared" si="6"/>
        <v>1.7631973663951681E-2</v>
      </c>
    </row>
    <row r="55" spans="1:5">
      <c r="A55">
        <v>49</v>
      </c>
      <c r="B55" s="1">
        <f t="shared" si="4"/>
        <v>2.4500000000000002</v>
      </c>
      <c r="C55" s="1">
        <f t="shared" si="1"/>
        <v>1.3539203494047232</v>
      </c>
      <c r="D55" s="1">
        <f t="shared" si="5"/>
        <v>-1.1649916829218674</v>
      </c>
      <c r="E55" s="1">
        <f t="shared" si="6"/>
        <v>-4.0617610482141693E-2</v>
      </c>
    </row>
    <row r="56" spans="1:5">
      <c r="A56">
        <v>50</v>
      </c>
      <c r="B56" s="1">
        <f t="shared" si="4"/>
        <v>2.5</v>
      </c>
      <c r="C56" s="1">
        <f t="shared" si="1"/>
        <v>3.182746458490775</v>
      </c>
      <c r="D56" s="1">
        <f t="shared" si="5"/>
        <v>-1.0972956654516313</v>
      </c>
      <c r="E56" s="1">
        <f t="shared" si="6"/>
        <v>-9.5482393754723255E-2</v>
      </c>
    </row>
    <row r="57" spans="1:5">
      <c r="A57">
        <v>51</v>
      </c>
      <c r="B57" s="1">
        <f t="shared" si="4"/>
        <v>2.5500000000000003</v>
      </c>
      <c r="C57" s="1">
        <f t="shared" si="1"/>
        <v>4.7463436960359298</v>
      </c>
      <c r="D57" s="1">
        <f t="shared" si="5"/>
        <v>-0.93815834252709251</v>
      </c>
      <c r="E57" s="1">
        <f t="shared" si="6"/>
        <v>-0.1423903108810779</v>
      </c>
    </row>
    <row r="58" spans="1:5">
      <c r="A58">
        <v>52</v>
      </c>
      <c r="B58" s="1">
        <f t="shared" si="4"/>
        <v>2.6</v>
      </c>
      <c r="C58" s="1">
        <f t="shared" si="1"/>
        <v>5.9144122922447568</v>
      </c>
      <c r="D58" s="1">
        <f t="shared" si="5"/>
        <v>-0.70084115772529598</v>
      </c>
      <c r="E58" s="1">
        <f t="shared" si="6"/>
        <v>-0.1774323687673427</v>
      </c>
    </row>
    <row r="59" spans="1:5">
      <c r="A59">
        <v>53</v>
      </c>
      <c r="B59" s="1">
        <f t="shared" si="4"/>
        <v>2.6500000000000004</v>
      </c>
      <c r="C59" s="1">
        <f t="shared" si="1"/>
        <v>6.5896131974331871</v>
      </c>
      <c r="D59" s="1">
        <f t="shared" si="5"/>
        <v>-0.40512054311305812</v>
      </c>
      <c r="E59" s="1">
        <f t="shared" si="6"/>
        <v>-0.19768839592299561</v>
      </c>
    </row>
    <row r="60" spans="1:5">
      <c r="A60">
        <v>54</v>
      </c>
      <c r="B60" s="1">
        <f t="shared" si="4"/>
        <v>2.7</v>
      </c>
      <c r="C60" s="1">
        <f t="shared" si="1"/>
        <v>6.7156796695021859</v>
      </c>
      <c r="D60" s="1">
        <f t="shared" si="5"/>
        <v>-7.5639883241398753E-2</v>
      </c>
      <c r="E60" s="1">
        <f t="shared" si="6"/>
        <v>-0.20147039008506556</v>
      </c>
    </row>
    <row r="61" spans="1:5">
      <c r="A61">
        <v>55</v>
      </c>
      <c r="B61" s="1">
        <f t="shared" si="4"/>
        <v>2.75</v>
      </c>
      <c r="C61" s="1">
        <f t="shared" si="1"/>
        <v>6.2821061691126676</v>
      </c>
      <c r="D61" s="1">
        <f t="shared" si="5"/>
        <v>0.26014410023371054</v>
      </c>
      <c r="E61" s="1">
        <f t="shared" si="6"/>
        <v>-0.18846318507338003</v>
      </c>
    </row>
    <row r="62" spans="1:5">
      <c r="A62">
        <v>56</v>
      </c>
      <c r="B62" s="1">
        <f t="shared" si="4"/>
        <v>2.8000000000000003</v>
      </c>
      <c r="C62" s="1">
        <f t="shared" si="1"/>
        <v>5.3250238212970942</v>
      </c>
      <c r="D62" s="1">
        <f t="shared" si="5"/>
        <v>0.57424940868934393</v>
      </c>
      <c r="E62" s="1">
        <f t="shared" si="6"/>
        <v>-0.15975071463891283</v>
      </c>
    </row>
    <row r="63" spans="1:5">
      <c r="A63">
        <v>57</v>
      </c>
      <c r="B63" s="1">
        <f t="shared" si="4"/>
        <v>2.85</v>
      </c>
      <c r="C63" s="1">
        <f t="shared" si="1"/>
        <v>3.9241894883734303</v>
      </c>
      <c r="D63" s="1">
        <f t="shared" si="5"/>
        <v>0.84050059975419866</v>
      </c>
      <c r="E63" s="1">
        <f t="shared" si="6"/>
        <v>-0.11772568465120289</v>
      </c>
    </row>
    <row r="64" spans="1:5">
      <c r="A64">
        <v>58</v>
      </c>
      <c r="B64" s="1">
        <f t="shared" si="4"/>
        <v>2.9000000000000004</v>
      </c>
      <c r="C64" s="1">
        <f t="shared" si="1"/>
        <v>2.1963393647519798</v>
      </c>
      <c r="D64" s="1">
        <f t="shared" si="5"/>
        <v>1.0367100741728703</v>
      </c>
      <c r="E64" s="1">
        <f t="shared" si="6"/>
        <v>-6.5890180942559384E-2</v>
      </c>
    </row>
    <row r="65" spans="1:5">
      <c r="A65">
        <v>59</v>
      </c>
      <c r="B65" s="1">
        <f t="shared" si="4"/>
        <v>2.95</v>
      </c>
      <c r="C65" s="1">
        <f t="shared" si="1"/>
        <v>0.2854609607345307</v>
      </c>
      <c r="D65" s="1">
        <f t="shared" si="5"/>
        <v>1.1465270424104692</v>
      </c>
      <c r="E65" s="1">
        <f t="shared" si="6"/>
        <v>-8.563828822035921E-3</v>
      </c>
    </row>
    <row r="66" spans="1:5">
      <c r="A66">
        <v>60</v>
      </c>
      <c r="B66" s="1">
        <f t="shared" si="4"/>
        <v>3</v>
      </c>
      <c r="C66" s="1">
        <f t="shared" si="1"/>
        <v>-1.6492058566774623</v>
      </c>
      <c r="D66" s="1">
        <f t="shared" si="5"/>
        <v>1.1608000904471958</v>
      </c>
      <c r="E66" s="1">
        <f t="shared" si="6"/>
        <v>4.9476175700323873E-2</v>
      </c>
    </row>
    <row r="67" spans="1:5">
      <c r="A67">
        <v>61</v>
      </c>
      <c r="B67" s="1">
        <f t="shared" si="4"/>
        <v>3.0500000000000003</v>
      </c>
      <c r="C67" s="1">
        <f t="shared" si="1"/>
        <v>-3.446438852699667</v>
      </c>
      <c r="D67" s="1">
        <f t="shared" si="5"/>
        <v>1.0783397976133227</v>
      </c>
      <c r="E67" s="1">
        <f t="shared" si="6"/>
        <v>0.10339316558099002</v>
      </c>
    </row>
    <row r="68" spans="1:5">
      <c r="A68">
        <v>62</v>
      </c>
      <c r="B68" s="1">
        <f t="shared" si="4"/>
        <v>3.1</v>
      </c>
      <c r="C68" s="1">
        <f t="shared" si="1"/>
        <v>-4.9564686109968994</v>
      </c>
      <c r="D68" s="1">
        <f t="shared" si="5"/>
        <v>0.90601785497833931</v>
      </c>
      <c r="E68" s="1">
        <f t="shared" si="6"/>
        <v>0.14869405832990698</v>
      </c>
    </row>
    <row r="69" spans="1:5">
      <c r="A69">
        <v>63</v>
      </c>
      <c r="B69" s="1">
        <f t="shared" si="4"/>
        <v>3.1500000000000004</v>
      </c>
      <c r="C69" s="1">
        <f t="shared" si="1"/>
        <v>-6.0534593183777234</v>
      </c>
      <c r="D69" s="1">
        <f t="shared" si="5"/>
        <v>0.6581944244284943</v>
      </c>
      <c r="E69" s="1">
        <f t="shared" si="6"/>
        <v>0.1816037795513317</v>
      </c>
    </row>
    <row r="70" spans="1:5">
      <c r="A70">
        <v>64</v>
      </c>
      <c r="B70" s="1">
        <f t="shared" ref="B70:B106" si="7">n*dt</f>
        <v>3.2</v>
      </c>
      <c r="C70" s="1">
        <f t="shared" ref="C70:C106" si="8">-y*k/massa</f>
        <v>-6.6459950825604039</v>
      </c>
      <c r="D70" s="1">
        <f t="shared" si="5"/>
        <v>0.35552145850960809</v>
      </c>
      <c r="E70" s="1">
        <f t="shared" si="6"/>
        <v>0.19937985247681211</v>
      </c>
    </row>
    <row r="71" spans="1:5">
      <c r="A71">
        <v>65</v>
      </c>
      <c r="B71" s="1">
        <f t="shared" si="7"/>
        <v>3.25</v>
      </c>
      <c r="C71" s="1">
        <f t="shared" si="8"/>
        <v>-6.6846979231963832</v>
      </c>
      <c r="D71" s="1">
        <f t="shared" ref="D71:D106" si="9">D70+C70*dt</f>
        <v>2.3221704381587882E-2</v>
      </c>
      <c r="E71" s="1">
        <f t="shared" ref="E71:E106" si="10">E70+v*dt</f>
        <v>0.20054093769589151</v>
      </c>
    </row>
    <row r="72" spans="1:5">
      <c r="A72">
        <v>66</v>
      </c>
      <c r="B72" s="1">
        <f t="shared" si="7"/>
        <v>3.3000000000000003</v>
      </c>
      <c r="C72" s="1">
        <f t="shared" si="8"/>
        <v>-6.1663426035659992</v>
      </c>
      <c r="D72" s="1">
        <f t="shared" si="9"/>
        <v>-0.31101319177823128</v>
      </c>
      <c r="E72" s="1">
        <f t="shared" si="10"/>
        <v>0.18499027810697996</v>
      </c>
    </row>
    <row r="73" spans="1:5">
      <c r="A73">
        <v>67</v>
      </c>
      <c r="B73" s="1">
        <f t="shared" si="7"/>
        <v>3.35</v>
      </c>
      <c r="C73" s="1">
        <f t="shared" si="8"/>
        <v>-5.1341254003051136</v>
      </c>
      <c r="D73" s="1">
        <f t="shared" si="9"/>
        <v>-0.61933032195653126</v>
      </c>
      <c r="E73" s="1">
        <f t="shared" si="10"/>
        <v>0.15402376200915341</v>
      </c>
    </row>
    <row r="74" spans="1:5">
      <c r="A74">
        <v>68</v>
      </c>
      <c r="B74" s="1">
        <f t="shared" si="7"/>
        <v>3.4000000000000004</v>
      </c>
      <c r="C74" s="1">
        <f t="shared" si="8"/>
        <v>-3.6740644136854681</v>
      </c>
      <c r="D74" s="1">
        <f t="shared" si="9"/>
        <v>-0.87603659197178696</v>
      </c>
      <c r="E74" s="1">
        <f t="shared" si="10"/>
        <v>0.11022193241056405</v>
      </c>
    </row>
    <row r="75" spans="1:5">
      <c r="A75">
        <v>69</v>
      </c>
      <c r="B75" s="1">
        <f t="shared" si="7"/>
        <v>3.45</v>
      </c>
      <c r="C75" s="1">
        <f t="shared" si="8"/>
        <v>-1.9078313925920343</v>
      </c>
      <c r="D75" s="1">
        <f t="shared" si="9"/>
        <v>-1.0597398126560604</v>
      </c>
      <c r="E75" s="1">
        <f t="shared" si="10"/>
        <v>5.7234941777761027E-2</v>
      </c>
    </row>
    <row r="76" spans="1:5">
      <c r="A76">
        <v>70</v>
      </c>
      <c r="B76" s="1">
        <f t="shared" si="7"/>
        <v>3.5</v>
      </c>
      <c r="C76" s="1">
        <f t="shared" si="8"/>
        <v>1.7387577884069493E-2</v>
      </c>
      <c r="D76" s="1">
        <f t="shared" si="9"/>
        <v>-1.1551313822856621</v>
      </c>
      <c r="E76" s="1">
        <f t="shared" si="10"/>
        <v>-5.2162733652208471E-4</v>
      </c>
    </row>
    <row r="77" spans="1:5">
      <c r="A77">
        <v>71</v>
      </c>
      <c r="B77" s="1">
        <f t="shared" si="7"/>
        <v>3.5500000000000003</v>
      </c>
      <c r="C77" s="1">
        <f t="shared" si="8"/>
        <v>1.9411575835365007</v>
      </c>
      <c r="D77" s="1">
        <f t="shared" si="9"/>
        <v>-1.1542620033914586</v>
      </c>
      <c r="E77" s="1">
        <f t="shared" si="10"/>
        <v>-5.8234727506095013E-2</v>
      </c>
    </row>
    <row r="78" spans="1:5">
      <c r="A78">
        <v>72</v>
      </c>
      <c r="B78" s="1">
        <f t="shared" si="7"/>
        <v>3.6</v>
      </c>
      <c r="C78" s="1">
        <f t="shared" si="8"/>
        <v>3.7031644572275564</v>
      </c>
      <c r="D78" s="1">
        <f t="shared" si="9"/>
        <v>-1.0572041242146335</v>
      </c>
      <c r="E78" s="1">
        <f t="shared" si="10"/>
        <v>-0.11109493371682669</v>
      </c>
    </row>
    <row r="79" spans="1:5">
      <c r="A79">
        <v>73</v>
      </c>
      <c r="B79" s="1">
        <f t="shared" si="7"/>
        <v>3.6500000000000004</v>
      </c>
      <c r="C79" s="1">
        <f t="shared" si="8"/>
        <v>5.1565742928163152</v>
      </c>
      <c r="D79" s="1">
        <f t="shared" si="9"/>
        <v>-0.87204590135325566</v>
      </c>
      <c r="E79" s="1">
        <f t="shared" si="10"/>
        <v>-0.15469722878448947</v>
      </c>
    </row>
    <row r="80" spans="1:5">
      <c r="A80">
        <v>74</v>
      </c>
      <c r="B80" s="1">
        <f t="shared" si="7"/>
        <v>3.7</v>
      </c>
      <c r="C80" s="1">
        <f t="shared" si="8"/>
        <v>6.1802696040037155</v>
      </c>
      <c r="D80" s="1">
        <f t="shared" si="9"/>
        <v>-0.61421718671243997</v>
      </c>
      <c r="E80" s="1">
        <f t="shared" si="10"/>
        <v>-0.18540808812011147</v>
      </c>
    </row>
    <row r="81" spans="1:5">
      <c r="A81">
        <v>75</v>
      </c>
      <c r="B81" s="1">
        <f t="shared" si="7"/>
        <v>3.75</v>
      </c>
      <c r="C81" s="1">
        <f t="shared" si="8"/>
        <v>6.6889424481908062</v>
      </c>
      <c r="D81" s="1">
        <f t="shared" si="9"/>
        <v>-0.30520370651225415</v>
      </c>
      <c r="E81" s="1">
        <f t="shared" si="10"/>
        <v>-0.20066827344572419</v>
      </c>
    </row>
    <row r="82" spans="1:5">
      <c r="A82">
        <v>76</v>
      </c>
      <c r="B82" s="1">
        <f t="shared" si="7"/>
        <v>3.8000000000000003</v>
      </c>
      <c r="C82" s="1">
        <f t="shared" si="8"/>
        <v>6.6402034216953298</v>
      </c>
      <c r="D82" s="1">
        <f t="shared" si="9"/>
        <v>2.9243415897286185E-2</v>
      </c>
      <c r="E82" s="1">
        <f t="shared" si="10"/>
        <v>-0.19920610265085989</v>
      </c>
    </row>
    <row r="83" spans="1:5">
      <c r="A83">
        <v>77</v>
      </c>
      <c r="B83" s="1">
        <f t="shared" si="7"/>
        <v>3.85</v>
      </c>
      <c r="C83" s="1">
        <f t="shared" si="8"/>
        <v>6.0381141100585758</v>
      </c>
      <c r="D83" s="1">
        <f t="shared" si="9"/>
        <v>0.36125358698205268</v>
      </c>
      <c r="E83" s="1">
        <f t="shared" si="10"/>
        <v>-0.18114342330175726</v>
      </c>
    </row>
    <row r="84" spans="1:5">
      <c r="A84">
        <v>78</v>
      </c>
      <c r="B84" s="1">
        <f t="shared" si="7"/>
        <v>3.9000000000000004</v>
      </c>
      <c r="C84" s="1">
        <f t="shared" si="8"/>
        <v>4.9328486225836068</v>
      </c>
      <c r="D84" s="1">
        <f t="shared" si="9"/>
        <v>0.66315929248498151</v>
      </c>
      <c r="E84" s="1">
        <f t="shared" si="10"/>
        <v>-0.14798545867750817</v>
      </c>
    </row>
    <row r="85" spans="1:5">
      <c r="A85">
        <v>79</v>
      </c>
      <c r="B85" s="1">
        <f t="shared" si="7"/>
        <v>3.95</v>
      </c>
      <c r="C85" s="1">
        <f t="shared" si="8"/>
        <v>3.4165124165600025</v>
      </c>
      <c r="D85" s="1">
        <f t="shared" si="9"/>
        <v>0.90980172361416189</v>
      </c>
      <c r="E85" s="1">
        <f t="shared" si="10"/>
        <v>-0.10249537249680007</v>
      </c>
    </row>
    <row r="86" spans="1:5">
      <c r="A86">
        <v>80</v>
      </c>
      <c r="B86" s="1">
        <f t="shared" si="7"/>
        <v>4</v>
      </c>
      <c r="C86" s="1">
        <f t="shared" si="8"/>
        <v>1.6154668424897323</v>
      </c>
      <c r="D86" s="1">
        <f t="shared" si="9"/>
        <v>1.0806273444421621</v>
      </c>
      <c r="E86" s="1">
        <f t="shared" si="10"/>
        <v>-4.8464005274691968E-2</v>
      </c>
    </row>
    <row r="87" spans="1:5">
      <c r="A87">
        <v>81</v>
      </c>
      <c r="B87" s="1">
        <f t="shared" si="7"/>
        <v>4.05</v>
      </c>
      <c r="C87" s="1">
        <f t="shared" si="8"/>
        <v>-0.32020096845468254</v>
      </c>
      <c r="D87" s="1">
        <f t="shared" si="9"/>
        <v>1.1614006865666489</v>
      </c>
      <c r="E87" s="1">
        <f t="shared" si="10"/>
        <v>9.606029053640476E-3</v>
      </c>
    </row>
    <row r="88" spans="1:5">
      <c r="A88">
        <v>82</v>
      </c>
      <c r="B88" s="1">
        <f t="shared" si="7"/>
        <v>4.1000000000000005</v>
      </c>
      <c r="C88" s="1">
        <f t="shared" si="8"/>
        <v>-2.2291853653612077</v>
      </c>
      <c r="D88" s="1">
        <f t="shared" si="9"/>
        <v>1.1453906381439147</v>
      </c>
      <c r="E88" s="1">
        <f t="shared" si="10"/>
        <v>6.6875560960836217E-2</v>
      </c>
    </row>
    <row r="89" spans="1:5">
      <c r="A89">
        <v>83</v>
      </c>
      <c r="B89" s="1">
        <f t="shared" si="7"/>
        <v>4.1500000000000004</v>
      </c>
      <c r="C89" s="1">
        <f t="shared" si="8"/>
        <v>-3.9524043151542982</v>
      </c>
      <c r="D89" s="1">
        <f t="shared" si="9"/>
        <v>1.0339313698758543</v>
      </c>
      <c r="E89" s="1">
        <f t="shared" si="10"/>
        <v>0.11857212945462894</v>
      </c>
    </row>
    <row r="90" spans="1:5">
      <c r="A90">
        <v>84</v>
      </c>
      <c r="B90" s="1">
        <f t="shared" si="7"/>
        <v>4.2</v>
      </c>
      <c r="C90" s="1">
        <f t="shared" si="8"/>
        <v>-5.3462562386845303</v>
      </c>
      <c r="D90" s="1">
        <f t="shared" si="9"/>
        <v>0.83631115411813939</v>
      </c>
      <c r="E90" s="1">
        <f t="shared" si="10"/>
        <v>0.16038768716053592</v>
      </c>
    </row>
    <row r="91" spans="1:5">
      <c r="A91">
        <v>85</v>
      </c>
      <c r="B91" s="1">
        <f t="shared" si="7"/>
        <v>4.25</v>
      </c>
      <c r="C91" s="1">
        <f t="shared" si="8"/>
        <v>-6.2945868089910517</v>
      </c>
      <c r="D91" s="1">
        <f t="shared" si="9"/>
        <v>0.56899834218391288</v>
      </c>
      <c r="E91" s="1">
        <f t="shared" si="10"/>
        <v>0.18883760426973156</v>
      </c>
    </row>
    <row r="92" spans="1:5">
      <c r="A92">
        <v>86</v>
      </c>
      <c r="B92" s="1">
        <f t="shared" si="7"/>
        <v>4.3</v>
      </c>
      <c r="C92" s="1">
        <f t="shared" si="8"/>
        <v>-6.7183684785483191</v>
      </c>
      <c r="D92" s="1">
        <f t="shared" si="9"/>
        <v>0.25426900173436029</v>
      </c>
      <c r="E92" s="1">
        <f t="shared" si="10"/>
        <v>0.20155105435644957</v>
      </c>
    </row>
    <row r="93" spans="1:5">
      <c r="A93">
        <v>87</v>
      </c>
      <c r="B93" s="1">
        <f t="shared" si="7"/>
        <v>4.3500000000000005</v>
      </c>
      <c r="C93" s="1">
        <f t="shared" si="8"/>
        <v>-6.58228610822656</v>
      </c>
      <c r="D93" s="1">
        <f t="shared" si="9"/>
        <v>-8.164942219305571E-2</v>
      </c>
      <c r="E93" s="1">
        <f t="shared" si="10"/>
        <v>0.19746858324679678</v>
      </c>
    </row>
    <row r="94" spans="1:5">
      <c r="A94">
        <v>88</v>
      </c>
      <c r="B94" s="1">
        <f t="shared" si="7"/>
        <v>4.4000000000000004</v>
      </c>
      <c r="C94" s="1">
        <f t="shared" si="8"/>
        <v>-5.8976798955525869</v>
      </c>
      <c r="D94" s="1">
        <f t="shared" si="9"/>
        <v>-0.41076372760438373</v>
      </c>
      <c r="E94" s="1">
        <f t="shared" si="10"/>
        <v>0.17693039686657758</v>
      </c>
    </row>
    <row r="95" spans="1:5">
      <c r="A95">
        <v>89</v>
      </c>
      <c r="B95" s="1">
        <f t="shared" si="7"/>
        <v>4.45</v>
      </c>
      <c r="C95" s="1">
        <f t="shared" si="8"/>
        <v>-4.7216003582492307</v>
      </c>
      <c r="D95" s="1">
        <f t="shared" si="9"/>
        <v>-0.70564772238201301</v>
      </c>
      <c r="E95" s="1">
        <f t="shared" si="10"/>
        <v>0.14164801074747693</v>
      </c>
    </row>
    <row r="96" spans="1:5">
      <c r="A96">
        <v>90</v>
      </c>
      <c r="B96" s="1">
        <f t="shared" si="7"/>
        <v>4.5</v>
      </c>
      <c r="C96" s="1">
        <f t="shared" si="8"/>
        <v>-3.1520541244251072</v>
      </c>
      <c r="D96" s="1">
        <f t="shared" si="9"/>
        <v>-0.94172774029447459</v>
      </c>
      <c r="E96" s="1">
        <f t="shared" si="10"/>
        <v>9.4561623732753203E-2</v>
      </c>
    </row>
    <row r="97" spans="1:5">
      <c r="A97">
        <v>91</v>
      </c>
      <c r="B97" s="1">
        <f t="shared" si="7"/>
        <v>4.55</v>
      </c>
      <c r="C97" s="1">
        <f t="shared" si="8"/>
        <v>-1.3198367135655569</v>
      </c>
      <c r="D97" s="1">
        <f t="shared" si="9"/>
        <v>-1.0993304465157299</v>
      </c>
      <c r="E97" s="1">
        <f t="shared" si="10"/>
        <v>3.9595101406966704E-2</v>
      </c>
    </row>
    <row r="98" spans="1:5">
      <c r="A98">
        <v>92</v>
      </c>
      <c r="B98" s="1">
        <f t="shared" si="7"/>
        <v>4.6000000000000005</v>
      </c>
      <c r="C98" s="1">
        <f t="shared" si="8"/>
        <v>0.6223670900911229</v>
      </c>
      <c r="D98" s="1">
        <f t="shared" si="9"/>
        <v>-1.1653222821940077</v>
      </c>
      <c r="E98" s="1">
        <f t="shared" si="10"/>
        <v>-1.8671012702733684E-2</v>
      </c>
    </row>
    <row r="99" spans="1:5">
      <c r="A99">
        <v>93</v>
      </c>
      <c r="B99" s="1">
        <f t="shared" si="7"/>
        <v>4.6500000000000004</v>
      </c>
      <c r="C99" s="1">
        <f t="shared" si="8"/>
        <v>2.5127069695735424</v>
      </c>
      <c r="D99" s="1">
        <f t="shared" si="9"/>
        <v>-1.1342039276894516</v>
      </c>
      <c r="E99" s="1">
        <f t="shared" si="10"/>
        <v>-7.5381209087206275E-2</v>
      </c>
    </row>
    <row r="100" spans="1:5">
      <c r="A100">
        <v>94</v>
      </c>
      <c r="B100" s="1">
        <f t="shared" si="7"/>
        <v>4.7</v>
      </c>
      <c r="C100" s="1">
        <f t="shared" si="8"/>
        <v>4.1936546015915006</v>
      </c>
      <c r="D100" s="1">
        <f t="shared" si="9"/>
        <v>-1.0085685792107744</v>
      </c>
      <c r="E100" s="1">
        <f t="shared" si="10"/>
        <v>-0.125809638047745</v>
      </c>
    </row>
    <row r="101" spans="1:5">
      <c r="A101">
        <v>95</v>
      </c>
      <c r="B101" s="1">
        <f t="shared" si="7"/>
        <v>4.75</v>
      </c>
      <c r="C101" s="1">
        <f t="shared" si="8"/>
        <v>5.5251310168101666</v>
      </c>
      <c r="D101" s="1">
        <f t="shared" si="9"/>
        <v>-0.79888584913119931</v>
      </c>
      <c r="E101" s="1">
        <f t="shared" si="10"/>
        <v>-0.16575393050430498</v>
      </c>
    </row>
    <row r="102" spans="1:5">
      <c r="A102">
        <v>96</v>
      </c>
      <c r="B102" s="1">
        <f t="shared" si="7"/>
        <v>4.8000000000000007</v>
      </c>
      <c r="C102" s="1">
        <f t="shared" si="8"/>
        <v>6.3961798472946514</v>
      </c>
      <c r="D102" s="1">
        <f t="shared" si="9"/>
        <v>-0.52262929829069105</v>
      </c>
      <c r="E102" s="1">
        <f t="shared" si="10"/>
        <v>-0.19188539541883953</v>
      </c>
    </row>
    <row r="103" spans="1:5">
      <c r="A103">
        <v>97</v>
      </c>
      <c r="B103" s="1">
        <f t="shared" si="7"/>
        <v>4.8500000000000005</v>
      </c>
      <c r="C103" s="1">
        <f t="shared" si="8"/>
        <v>6.734213690504582</v>
      </c>
      <c r="D103" s="1">
        <f t="shared" si="9"/>
        <v>-0.20282030592595846</v>
      </c>
      <c r="E103" s="1">
        <f t="shared" si="10"/>
        <v>-0.20202641071513747</v>
      </c>
    </row>
    <row r="104" spans="1:5">
      <c r="A104">
        <v>98</v>
      </c>
      <c r="B104" s="1">
        <f t="shared" si="7"/>
        <v>4.9000000000000004</v>
      </c>
      <c r="C104" s="1">
        <f t="shared" si="8"/>
        <v>6.5110630595057986</v>
      </c>
      <c r="D104" s="1">
        <f t="shared" si="9"/>
        <v>0.13389037859927067</v>
      </c>
      <c r="E104" s="1">
        <f t="shared" si="10"/>
        <v>-0.19533189178517393</v>
      </c>
    </row>
    <row r="105" spans="1:5">
      <c r="A105">
        <v>99</v>
      </c>
      <c r="B105" s="1">
        <f t="shared" si="7"/>
        <v>4.95</v>
      </c>
      <c r="C105" s="1">
        <f t="shared" si="8"/>
        <v>5.745323840214863</v>
      </c>
      <c r="D105" s="1">
        <f t="shared" si="9"/>
        <v>0.45944353157456064</v>
      </c>
      <c r="E105" s="1">
        <f t="shared" si="10"/>
        <v>-0.17235971520644588</v>
      </c>
    </row>
    <row r="106" spans="1:5">
      <c r="A106">
        <v>100</v>
      </c>
      <c r="B106" s="1">
        <f t="shared" si="7"/>
        <v>5</v>
      </c>
      <c r="C106" s="1">
        <f t="shared" si="8"/>
        <v>4.500807634239357</v>
      </c>
      <c r="D106" s="1">
        <f t="shared" si="9"/>
        <v>0.74670972358530374</v>
      </c>
      <c r="E106" s="1">
        <f t="shared" si="10"/>
        <v>-0.1350242290271807</v>
      </c>
    </row>
  </sheetData>
  <mergeCells count="1">
    <mergeCell ref="H5:L5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</vt:i4>
      </vt:variant>
    </vt:vector>
  </HeadingPairs>
  <TitlesOfParts>
    <vt:vector size="11" baseType="lpstr">
      <vt:lpstr>Foglio1</vt:lpstr>
      <vt:lpstr>a</vt:lpstr>
      <vt:lpstr>dt</vt:lpstr>
      <vt:lpstr>k</vt:lpstr>
      <vt:lpstr>massa</vt:lpstr>
      <vt:lpstr>n</vt:lpstr>
      <vt:lpstr>t</vt:lpstr>
      <vt:lpstr>v</vt:lpstr>
      <vt:lpstr>Vo</vt:lpstr>
      <vt:lpstr>y</vt:lpstr>
      <vt:lpstr>Yo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D!akov RePack</cp:lastModifiedBy>
  <dcterms:created xsi:type="dcterms:W3CDTF">2016-02-15T09:11:31Z</dcterms:created>
  <dcterms:modified xsi:type="dcterms:W3CDTF">2016-04-06T08:41:50Z</dcterms:modified>
</cp:coreProperties>
</file>